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.21\AppData\Local\Microsoft\Windows\INetCache\Content.Outlook\EALBR6A7\"/>
    </mc:Choice>
  </mc:AlternateContent>
  <bookViews>
    <workbookView xWindow="0" yWindow="0" windowWidth="19200" windowHeight="6465"/>
  </bookViews>
  <sheets>
    <sheet name="Beispielrechn § 20 Abs. 4 Nr. 2" sheetId="4" r:id="rId1"/>
  </sheets>
  <definedNames>
    <definedName name="_xlnm.Print_Area" localSheetId="0">'Beispielrechn § 20 Abs. 4 Nr. 2'!$A$1:$K$31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D9" i="4" l="1"/>
  <c r="F20" i="4"/>
  <c r="E23" i="4" l="1"/>
  <c r="B7" i="4" l="1"/>
  <c r="D8" i="4" l="1"/>
  <c r="F21" i="4" l="1"/>
  <c r="F23" i="4" l="1"/>
  <c r="G20" i="4"/>
  <c r="H20" i="4" l="1"/>
  <c r="J21" i="4" s="1"/>
  <c r="J23" i="4" s="1"/>
  <c r="G21" i="4"/>
  <c r="G23" i="4" s="1"/>
  <c r="H21" i="4" l="1"/>
  <c r="H23" i="4" s="1"/>
  <c r="K21" i="4"/>
  <c r="K23" i="4" s="1"/>
  <c r="I21" i="4"/>
  <c r="I23" i="4" s="1"/>
  <c r="C23" i="4" l="1"/>
</calcChain>
</file>

<file path=xl/sharedStrings.xml><?xml version="1.0" encoding="utf-8"?>
<sst xmlns="http://schemas.openxmlformats.org/spreadsheetml/2006/main" count="28" uniqueCount="28">
  <si>
    <t>Aufkommen</t>
  </si>
  <si>
    <t>2. Vorjahr</t>
  </si>
  <si>
    <t>1. Vorjahr</t>
  </si>
  <si>
    <t>Durchschnitt</t>
  </si>
  <si>
    <t>1. Finanzplanjahr</t>
  </si>
  <si>
    <t>2. Finanzplanjahr</t>
  </si>
  <si>
    <t>3. Finanzplanjahr</t>
  </si>
  <si>
    <t>Ergebnis 2</t>
  </si>
  <si>
    <t>Hinweise:</t>
  </si>
  <si>
    <t>Eintragungen sollen nur in den umrandeten Feldern erfolgen.</t>
  </si>
  <si>
    <t>HH-Planjahr</t>
  </si>
  <si>
    <t>2. Entwicklung Schlüsselzuweisungen /Kreisumlage</t>
  </si>
  <si>
    <t>1. Entwicklung Gewerbesteuereinnahmen (EUR)</t>
  </si>
  <si>
    <t>Auswirkungen auf die Schlüsselzuweisungen</t>
  </si>
  <si>
    <t>Auswirkungen auf die Kreisumlage</t>
  </si>
  <si>
    <t>Absenkung Schlüsselzuweisungen gem. Ausgleichsquote § 11 Abs. 1 ThürFAG</t>
  </si>
  <si>
    <t>Veränderungsrate gem. Ist-Steuereinnahmen bzw. aktuellster Steuerschätzung</t>
  </si>
  <si>
    <t>weitere Jahre</t>
  </si>
  <si>
    <t>Nebenrechnung *</t>
  </si>
  <si>
    <t>Erhöhung Kreisumlage gem. KU-Satz **</t>
  </si>
  <si>
    <t>** Hier ist der jeweils geltende bzw. zu erwartende KU-Satz anzugeben.</t>
  </si>
  <si>
    <t>Auswirkungen auf den Haushalt</t>
  </si>
  <si>
    <t>überdurchschnittliches Steueraufkommen</t>
  </si>
  <si>
    <t>überdurchschnittliches Steueraufkommen unter Herausrechnung des landesweiten Steueranstiegs, da nur insoweit Auswirkungen auf SZW und KU zu erwarten sind</t>
  </si>
  <si>
    <t>Rechnungsjahr</t>
  </si>
  <si>
    <t>Beispiel zur Berechnung der Auswirkungen einer überdurchschnittlichen Gewerbesteuereinnahme auf künftige Haushaltsjahre bei kreisangehörigen Gemeinden</t>
  </si>
  <si>
    <t>* Die Werte basieren auf den Ist-Steuereinnahmen aller Thüringer Kommunen der Jahre 2021 bis 2023 in Mio. Euro.</t>
  </si>
  <si>
    <t xml:space="preserve">Summe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</si>
</sst>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1" fillId="0" borderId="0" xfId="0" applyNumberFormat="1" applyFont="1"/>
    <xf numFmtId="3" fontId="2" fillId="0" borderId="3" xfId="0" applyNumberFormat="1" applyFont="1" applyBorder="1"/>
    <xf numFmtId="0" fontId="3" fillId="0" borderId="0" xfId="0" applyFont="1"/>
    <xf numFmtId="0" fontId="4" fillId="0" borderId="0" xfId="0" applyFont="1"/>
    <xf numFmtId="3" fontId="2" fillId="0" borderId="0" xfId="0" applyNumberFormat="1" applyFont="1" applyBorder="1"/>
    <xf numFmtId="9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166" fontId="2" fillId="0" borderId="1" xfId="0" applyNumberFormat="1" applyFont="1" applyFill="1" applyBorder="1"/>
    <xf numFmtId="166" fontId="2" fillId="0" borderId="2" xfId="0" applyNumberFormat="1" applyFont="1" applyFill="1" applyBorder="1"/>
    <xf numFmtId="166" fontId="2" fillId="0" borderId="3" xfId="0" applyNumberFormat="1" applyFont="1" applyFill="1" applyBorder="1"/>
    <xf numFmtId="1" fontId="1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3" fontId="1" fillId="0" borderId="0" xfId="0" applyNumberFormat="1" applyFont="1" applyFill="1"/>
    <xf numFmtId="3" fontId="2" fillId="0" borderId="0" xfId="0" applyNumberFormat="1" applyFont="1" applyFill="1"/>
    <xf numFmtId="164" fontId="2" fillId="0" borderId="0" xfId="2" applyNumberFormat="1" applyFont="1" applyFill="1"/>
    <xf numFmtId="9" fontId="1" fillId="0" borderId="0" xfId="1" applyFont="1" applyFill="1" applyBorder="1"/>
    <xf numFmtId="3" fontId="2" fillId="0" borderId="0" xfId="0" applyNumberFormat="1" applyFont="1" applyBorder="1" applyAlignment="1">
      <alignment horizontal="right"/>
    </xf>
    <xf numFmtId="9" fontId="2" fillId="0" borderId="4" xfId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165" fontId="1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Alignment="1">
      <alignment horizontal="center" wrapText="1"/>
    </xf>
    <xf numFmtId="0" fontId="2" fillId="0" borderId="6" xfId="0" applyFont="1" applyBorder="1"/>
    <xf numFmtId="9" fontId="2" fillId="0" borderId="6" xfId="1" applyFont="1" applyBorder="1"/>
    <xf numFmtId="3" fontId="2" fillId="0" borderId="6" xfId="0" applyNumberFormat="1" applyFont="1" applyBorder="1"/>
    <xf numFmtId="164" fontId="2" fillId="0" borderId="6" xfId="2" applyNumberFormat="1" applyFont="1" applyFill="1" applyBorder="1"/>
    <xf numFmtId="165" fontId="2" fillId="0" borderId="6" xfId="2" applyNumberFormat="1" applyFont="1" applyFill="1" applyBorder="1"/>
    <xf numFmtId="0" fontId="1" fillId="0" borderId="6" xfId="0" applyFont="1" applyBorder="1"/>
    <xf numFmtId="3" fontId="1" fillId="2" borderId="6" xfId="0" applyNumberFormat="1" applyFont="1" applyFill="1" applyBorder="1"/>
    <xf numFmtId="0" fontId="6" fillId="0" borderId="0" xfId="0" applyFont="1"/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2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4" zoomScaleNormal="100" workbookViewId="0">
      <selection activeCell="D12" sqref="D12"/>
    </sheetView>
  </sheetViews>
  <sheetFormatPr baseColWidth="10" defaultColWidth="11.42578125" defaultRowHeight="14.25" x14ac:dyDescent="0.2"/>
  <cols>
    <col min="1" max="1" width="18.7109375" style="2" customWidth="1"/>
    <col min="2" max="2" width="24.28515625" style="2" customWidth="1"/>
    <col min="3" max="3" width="17.42578125" style="2" customWidth="1"/>
    <col min="4" max="4" width="15.28515625" style="2" customWidth="1"/>
    <col min="5" max="6" width="17" style="2" bestFit="1" customWidth="1"/>
    <col min="7" max="7" width="18.140625" style="2" customWidth="1"/>
    <col min="8" max="8" width="17.42578125" style="2" customWidth="1"/>
    <col min="9" max="16384" width="11.42578125" style="2"/>
  </cols>
  <sheetData>
    <row r="1" spans="1:11" ht="15.75" x14ac:dyDescent="0.25">
      <c r="A1" s="43" t="s">
        <v>25</v>
      </c>
    </row>
    <row r="4" spans="1:11" ht="15.75" x14ac:dyDescent="0.25">
      <c r="A4" s="8" t="s">
        <v>12</v>
      </c>
    </row>
    <row r="5" spans="1:11" ht="30" customHeight="1" thickBot="1" x14ac:dyDescent="0.25">
      <c r="B5" s="32" t="s">
        <v>1</v>
      </c>
      <c r="C5" s="32" t="s">
        <v>2</v>
      </c>
      <c r="D5" s="35" t="s">
        <v>24</v>
      </c>
      <c r="F5" s="33"/>
    </row>
    <row r="6" spans="1:11" ht="20.25" customHeight="1" thickBot="1" x14ac:dyDescent="0.25">
      <c r="A6" s="2" t="s">
        <v>0</v>
      </c>
      <c r="B6" s="4">
        <v>1000</v>
      </c>
      <c r="C6" s="5">
        <v>2000</v>
      </c>
      <c r="D6" s="7">
        <v>3000</v>
      </c>
    </row>
    <row r="7" spans="1:11" ht="21.75" customHeight="1" x14ac:dyDescent="0.2">
      <c r="A7" s="2" t="s">
        <v>3</v>
      </c>
      <c r="B7" s="50">
        <f>(B6+C6)/2</f>
        <v>1500</v>
      </c>
      <c r="C7" s="50"/>
    </row>
    <row r="8" spans="1:11" ht="21.75" customHeight="1" x14ac:dyDescent="0.2">
      <c r="A8" s="2" t="s">
        <v>22</v>
      </c>
      <c r="B8" s="13"/>
      <c r="D8" s="27">
        <f>D6-B7</f>
        <v>1500</v>
      </c>
    </row>
    <row r="9" spans="1:11" ht="28.5" customHeight="1" x14ac:dyDescent="0.25">
      <c r="A9" s="51" t="s">
        <v>16</v>
      </c>
      <c r="B9" s="51"/>
      <c r="C9" s="51"/>
      <c r="D9" s="26">
        <f>D11/((B11+C11)/2)</f>
        <v>1.1136437156294323</v>
      </c>
      <c r="E9" s="15"/>
      <c r="F9" s="16"/>
      <c r="G9" s="16"/>
      <c r="H9" s="16"/>
      <c r="I9" s="16"/>
      <c r="J9" s="16"/>
      <c r="K9" s="16"/>
    </row>
    <row r="10" spans="1:11" ht="18.75" customHeight="1" thickBot="1" x14ac:dyDescent="0.25">
      <c r="B10" s="15"/>
      <c r="C10" s="15"/>
      <c r="D10" s="34"/>
      <c r="E10" s="15"/>
      <c r="F10" s="16"/>
      <c r="G10" s="16"/>
      <c r="H10" s="16"/>
      <c r="I10" s="16"/>
      <c r="J10" s="16"/>
      <c r="K10" s="16"/>
    </row>
    <row r="11" spans="1:11" ht="15" thickBot="1" x14ac:dyDescent="0.25">
      <c r="A11" s="15" t="s">
        <v>18</v>
      </c>
      <c r="B11" s="17">
        <v>1930.6</v>
      </c>
      <c r="C11" s="18">
        <v>2088.1</v>
      </c>
      <c r="D11" s="19">
        <v>2237.6999999999998</v>
      </c>
      <c r="E11" s="15"/>
      <c r="F11" s="16"/>
      <c r="G11" s="16"/>
      <c r="H11" s="16"/>
      <c r="I11" s="16"/>
      <c r="J11" s="16"/>
      <c r="K11" s="16"/>
    </row>
    <row r="12" spans="1:11" ht="47.25" customHeight="1" x14ac:dyDescent="0.25">
      <c r="A12" s="51" t="s">
        <v>23</v>
      </c>
      <c r="B12" s="52"/>
      <c r="C12" s="52"/>
      <c r="D12" s="30">
        <f>D6-B7*D9</f>
        <v>1329.5344265558515</v>
      </c>
      <c r="E12" s="20"/>
      <c r="F12" s="16"/>
      <c r="G12" s="16"/>
      <c r="H12" s="16"/>
      <c r="I12" s="16"/>
      <c r="J12" s="16"/>
      <c r="K12" s="16"/>
    </row>
    <row r="13" spans="1:11" ht="15" x14ac:dyDescent="0.25">
      <c r="A13" s="21"/>
      <c r="B13" s="22"/>
      <c r="C13" s="22"/>
      <c r="D13" s="20"/>
      <c r="E13" s="20"/>
      <c r="F13" s="16"/>
      <c r="G13" s="16"/>
      <c r="H13" s="16"/>
      <c r="I13" s="16"/>
      <c r="J13" s="16"/>
      <c r="K13" s="16"/>
    </row>
    <row r="14" spans="1:11" ht="15" x14ac:dyDescent="0.25">
      <c r="A14" s="1"/>
    </row>
    <row r="15" spans="1:11" ht="16.5" thickBot="1" x14ac:dyDescent="0.3">
      <c r="A15" s="8" t="s">
        <v>11</v>
      </c>
      <c r="B15" s="11"/>
      <c r="D15" s="6"/>
    </row>
    <row r="16" spans="1:11" ht="38.25" customHeight="1" thickBot="1" x14ac:dyDescent="0.3">
      <c r="A16" s="53" t="s">
        <v>15</v>
      </c>
      <c r="B16" s="53"/>
      <c r="C16" s="54"/>
      <c r="D16" s="28">
        <v>0.8</v>
      </c>
      <c r="E16" s="16"/>
      <c r="F16" s="23"/>
      <c r="G16" s="24"/>
      <c r="H16" s="24"/>
      <c r="I16" s="16"/>
      <c r="J16" s="16"/>
      <c r="K16" s="16"/>
    </row>
    <row r="17" spans="1:12" ht="17.25" customHeight="1" thickBot="1" x14ac:dyDescent="0.3">
      <c r="A17" s="55" t="s">
        <v>19</v>
      </c>
      <c r="B17" s="55"/>
      <c r="C17" s="56"/>
      <c r="D17" s="28">
        <v>0.4</v>
      </c>
      <c r="E17" s="23"/>
      <c r="F17" s="25"/>
    </row>
    <row r="18" spans="1:12" ht="15" x14ac:dyDescent="0.25">
      <c r="A18" s="14"/>
      <c r="B18" s="26"/>
      <c r="C18" s="29"/>
      <c r="D18" s="30"/>
      <c r="E18" s="30"/>
      <c r="F18" s="31"/>
      <c r="G18" s="31"/>
      <c r="H18" s="31"/>
      <c r="I18" s="31"/>
      <c r="J18" s="31"/>
      <c r="K18" s="31"/>
      <c r="L18" s="12"/>
    </row>
    <row r="19" spans="1:12" ht="15" x14ac:dyDescent="0.2">
      <c r="A19" s="45" t="s">
        <v>21</v>
      </c>
      <c r="B19" s="46"/>
      <c r="C19" s="44" t="s">
        <v>27</v>
      </c>
      <c r="E19" s="36" t="s">
        <v>10</v>
      </c>
      <c r="F19" s="36" t="s">
        <v>4</v>
      </c>
      <c r="G19" s="36" t="s">
        <v>5</v>
      </c>
      <c r="H19" s="36" t="s">
        <v>6</v>
      </c>
      <c r="I19" s="47" t="s">
        <v>17</v>
      </c>
      <c r="J19" s="48"/>
      <c r="K19" s="49"/>
    </row>
    <row r="20" spans="1:12" x14ac:dyDescent="0.2">
      <c r="A20" s="36" t="s">
        <v>13</v>
      </c>
      <c r="B20" s="37"/>
      <c r="C20" s="36"/>
      <c r="E20" s="38">
        <v>0</v>
      </c>
      <c r="F20" s="38">
        <f>D16*D12/3</f>
        <v>354.54251374822707</v>
      </c>
      <c r="G20" s="38">
        <f>F20</f>
        <v>354.54251374822707</v>
      </c>
      <c r="H20" s="38">
        <f>G20</f>
        <v>354.54251374822707</v>
      </c>
      <c r="I20" s="36"/>
      <c r="J20" s="36"/>
      <c r="K20" s="36"/>
    </row>
    <row r="21" spans="1:12" x14ac:dyDescent="0.2">
      <c r="A21" s="36" t="s">
        <v>14</v>
      </c>
      <c r="B21" s="36"/>
      <c r="C21" s="36"/>
      <c r="E21" s="38">
        <v>0</v>
      </c>
      <c r="F21" s="38">
        <f>D17*D12/3</f>
        <v>177.27125687411353</v>
      </c>
      <c r="G21" s="39">
        <f>D17*(D12/3-G20/3)</f>
        <v>129.99892170768325</v>
      </c>
      <c r="H21" s="39">
        <f>D17*(D12/3-G20/3-H20/3)</f>
        <v>82.726586541252985</v>
      </c>
      <c r="I21" s="40">
        <f>D17*(-F20/3-G20/3-H20/3)</f>
        <v>-141.81700549929084</v>
      </c>
      <c r="J21" s="40">
        <f>D17*(-G20/3-H20/3-I20/3)</f>
        <v>-94.544670332860562</v>
      </c>
      <c r="K21" s="40">
        <f>D17*(-H20/3-I20/3-J20/3)</f>
        <v>-47.272335166430281</v>
      </c>
    </row>
    <row r="22" spans="1:12" x14ac:dyDescent="0.2">
      <c r="A22" s="36"/>
      <c r="B22" s="36"/>
      <c r="C22" s="36"/>
      <c r="E22" s="38"/>
      <c r="F22" s="38"/>
      <c r="G22" s="38"/>
      <c r="H22" s="38"/>
      <c r="I22" s="36"/>
      <c r="J22" s="36"/>
      <c r="K22" s="36"/>
    </row>
    <row r="23" spans="1:12" ht="15" x14ac:dyDescent="0.25">
      <c r="A23" s="41" t="s">
        <v>7</v>
      </c>
      <c r="B23" s="36"/>
      <c r="C23" s="42">
        <f>SUM(E23:K23)</f>
        <v>-1169.9902953691492</v>
      </c>
      <c r="E23" s="42">
        <f>E20-E21</f>
        <v>0</v>
      </c>
      <c r="F23" s="42">
        <f>(F20+F21)*-1</f>
        <v>-531.8137706223406</v>
      </c>
      <c r="G23" s="42">
        <f t="shared" ref="G23:K23" si="0">(G20+G21)*-1</f>
        <v>-484.54143545591035</v>
      </c>
      <c r="H23" s="42">
        <f t="shared" si="0"/>
        <v>-437.26910028948004</v>
      </c>
      <c r="I23" s="42">
        <f t="shared" si="0"/>
        <v>141.81700549929084</v>
      </c>
      <c r="J23" s="42">
        <f t="shared" si="0"/>
        <v>94.544670332860562</v>
      </c>
      <c r="K23" s="42">
        <f t="shared" si="0"/>
        <v>47.272335166430281</v>
      </c>
    </row>
    <row r="24" spans="1:12" x14ac:dyDescent="0.2">
      <c r="B24" s="12"/>
      <c r="C24" s="12"/>
      <c r="D24" s="10"/>
      <c r="E24" s="10"/>
      <c r="F24" s="10"/>
      <c r="G24" s="10"/>
      <c r="H24" s="12"/>
      <c r="I24" s="12"/>
      <c r="J24" s="12"/>
      <c r="K24" s="12"/>
    </row>
    <row r="25" spans="1:12" x14ac:dyDescent="0.2">
      <c r="D25" s="3"/>
      <c r="E25" s="3"/>
      <c r="F25" s="3"/>
    </row>
    <row r="27" spans="1:12" x14ac:dyDescent="0.2">
      <c r="A27" s="9" t="s">
        <v>8</v>
      </c>
      <c r="B27" s="9" t="s">
        <v>9</v>
      </c>
    </row>
    <row r="28" spans="1:12" x14ac:dyDescent="0.2">
      <c r="A28" s="9"/>
      <c r="B28" s="9"/>
    </row>
    <row r="29" spans="1:12" x14ac:dyDescent="0.2">
      <c r="B29" s="2" t="s">
        <v>26</v>
      </c>
    </row>
    <row r="30" spans="1:12" x14ac:dyDescent="0.2">
      <c r="B30" s="2" t="s">
        <v>20</v>
      </c>
    </row>
  </sheetData>
  <mergeCells count="7">
    <mergeCell ref="A19:B19"/>
    <mergeCell ref="I19:K19"/>
    <mergeCell ref="B7:C7"/>
    <mergeCell ref="A12:C12"/>
    <mergeCell ref="A16:C16"/>
    <mergeCell ref="A17:C17"/>
    <mergeCell ref="A9:C9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Beispielrechn § 20 Abs. 4 Nr. 2</vt:lpstr>
      <vt:lpstr>'Beispielrechn § 20 Abs. 4 Nr.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TMIK Trommer, Timo</dc:creator>
  <cp:lastModifiedBy>TMIK Trommer, Timo</cp:lastModifiedBy>
  <cp:lastPrinted>2024-05-13T14:06:04Z</cp:lastPrinted>
  <dcterms:created xsi:type="dcterms:W3CDTF">2024-04-09T11:02:15Z</dcterms:created>
  <dcterms:modified xsi:type="dcterms:W3CDTF">2024-09-23T14:43:18Z</dcterms:modified>
</cp:coreProperties>
</file>